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38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E49" i="1" l="1"/>
  <c r="E69" i="1"/>
  <c r="D49" i="1"/>
  <c r="C49" i="1"/>
  <c r="C72" i="1" s="1"/>
  <c r="D69" i="1"/>
  <c r="C69" i="1"/>
  <c r="E11" i="1"/>
  <c r="D11" i="1"/>
  <c r="E6" i="1"/>
  <c r="E14" i="1"/>
  <c r="E23" i="1"/>
  <c r="D6" i="1"/>
  <c r="C6" i="1"/>
  <c r="D14" i="1"/>
  <c r="C14" i="1"/>
  <c r="D23" i="1"/>
  <c r="C23" i="1"/>
  <c r="C29" i="1" l="1"/>
  <c r="E72" i="1"/>
  <c r="D72" i="1"/>
  <c r="D29" i="1"/>
  <c r="E29" i="1"/>
  <c r="D74" i="1" l="1"/>
  <c r="E74" i="1"/>
</calcChain>
</file>

<file path=xl/sharedStrings.xml><?xml version="1.0" encoding="utf-8"?>
<sst xmlns="http://schemas.openxmlformats.org/spreadsheetml/2006/main" count="59" uniqueCount="54">
  <si>
    <t>přijmy</t>
  </si>
  <si>
    <t>schvál. Rozp.</t>
  </si>
  <si>
    <t>skutečnost</t>
  </si>
  <si>
    <t>návrh rozpočtu</t>
  </si>
  <si>
    <t>r.2018</t>
  </si>
  <si>
    <t>daňové přijmy a majetkové daně</t>
  </si>
  <si>
    <t>seskup položek 11xx</t>
  </si>
  <si>
    <t>seskup položek 12xx</t>
  </si>
  <si>
    <t>seskup položek 15xx</t>
  </si>
  <si>
    <t>daňové přijmy  místní a sp.pop.</t>
  </si>
  <si>
    <t>seskup položek 13xx</t>
  </si>
  <si>
    <t>nedaňové přijmy tř. 2</t>
  </si>
  <si>
    <t>Par. 2310  voda</t>
  </si>
  <si>
    <t>Par. 3319 pronájem</t>
  </si>
  <si>
    <t>Par. 3612 bytové hospod.</t>
  </si>
  <si>
    <t>Par. 3632 pohřebnictví</t>
  </si>
  <si>
    <t>Par. 3722 kom. Odpad</t>
  </si>
  <si>
    <t xml:space="preserve"> </t>
  </si>
  <si>
    <t>Třída 4 dotace volby, transfery</t>
  </si>
  <si>
    <t>4111 volby</t>
  </si>
  <si>
    <t>4112 neinv. Přijaté transfery</t>
  </si>
  <si>
    <t>celkem</t>
  </si>
  <si>
    <t>výdaje</t>
  </si>
  <si>
    <t>provozní výdaje tř. 5</t>
  </si>
  <si>
    <t>Par. 2310 voda</t>
  </si>
  <si>
    <t>Par. 3322 kulturní památky</t>
  </si>
  <si>
    <t>Par. 3631 veřejné osvětlení</t>
  </si>
  <si>
    <t>Par. 3745 vzhled obcí</t>
  </si>
  <si>
    <t>Par. 5512 požární ochrana</t>
  </si>
  <si>
    <t>Par. 6171 činnost místní správy</t>
  </si>
  <si>
    <t>pa. 6399 platby daní</t>
  </si>
  <si>
    <t>Par. 6402 vratky transferů</t>
  </si>
  <si>
    <t>Par. 6409 ostatní transfery</t>
  </si>
  <si>
    <t>kapitálové výdaje tř, 6</t>
  </si>
  <si>
    <t>výdaje celkem</t>
  </si>
  <si>
    <t>finan.</t>
  </si>
  <si>
    <t>financování přijmy tř. 8</t>
  </si>
  <si>
    <t>financování celkem</t>
  </si>
  <si>
    <t>vyvěšeno:</t>
  </si>
  <si>
    <t>sejmuto:</t>
  </si>
  <si>
    <t>termín projednávání:</t>
  </si>
  <si>
    <t>Návrh rozpočtu obce Roztoky u Semil na rok 2019</t>
  </si>
  <si>
    <t>r.2019</t>
  </si>
  <si>
    <t>4216 ostatní invest. Transf. Přijaté</t>
  </si>
  <si>
    <t>4222 investiční transfery od krajů</t>
  </si>
  <si>
    <t>pr. 3322 zachování kul. Památek</t>
  </si>
  <si>
    <t xml:space="preserve">Par. 6402 přijmy z fin. Vyp. min. let </t>
  </si>
  <si>
    <t>par. 2292 dopravní obslužnost</t>
  </si>
  <si>
    <t>Par. 6112 zastupitelstvo</t>
  </si>
  <si>
    <t>Par. 6115 volby</t>
  </si>
  <si>
    <t>Par. 6618 volby</t>
  </si>
  <si>
    <t>par. 5512 hasiči</t>
  </si>
  <si>
    <t>Par. 2212 silnice,</t>
  </si>
  <si>
    <t>Par. 3319 zál.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</si>
</sst>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.&quot;mm&quot;.&quot;yyyy"/>
    <numFmt numFmtId="165" formatCode="#,##0.00&quot; &quot;[$Kč-405];[Red]&quot;-&quot;#,##0.00&quot; &quot;[$Kč-405]"/>
  </numFmts>
  <fonts count="7" x14ac:knownFonts="1">
    <font>
      <sz val="11"/>
      <color rgb="FF000000"/>
      <name val="Liberation Sans"/>
      <charset val="238"/>
    </font>
    <font>
      <b/>
      <i/>
      <sz val="16"/>
      <color rgb="FF000000"/>
      <name val="Liberation Sans"/>
      <charset val="238"/>
    </font>
    <font>
      <b/>
      <i/>
      <u/>
      <sz val="11"/>
      <color rgb="FF000000"/>
      <name val="Liberation Sans"/>
      <charset val="238"/>
    </font>
    <font>
      <sz val="13"/>
      <color rgb="FF000000"/>
      <name val="Liberation Sans"/>
      <charset val="238"/>
    </font>
    <font>
      <sz val="16"/>
      <color rgb="FF000000"/>
      <name val="Liberation Sans"/>
      <charset val="238"/>
    </font>
    <font>
      <b/>
      <sz val="13"/>
      <color rgb="FF000000"/>
      <name val="Liberation Sans"/>
      <charset val="238"/>
    </font>
    <font>
      <b/>
      <sz val="11"/>
      <color rgb="FF000000"/>
      <name val="Liberation Sans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6" fillId="0" borderId="0" xfId="0" applyFont="1"/>
    <xf numFmtId="3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5" fillId="0" borderId="0" xfId="0" applyFont="1" applyBorder="1"/>
    <xf numFmtId="3" fontId="5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</cellXfs>
  <cellStyles count="5">
    <cellStyle name="Heading" xfId="1"/>
    <cellStyle name="Heading1" xfId="2"/>
    <cellStyle name="Normální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tabSelected="1" workbookViewId="0">
      <selection activeCell="I9" sqref="I9"/>
    </sheetView>
  </sheetViews>
  <sheetFormatPr defaultRowHeight="16.8" x14ac:dyDescent="0.3"/>
  <cols>
    <col min="1" max="1" width="8.09765625" style="1" customWidth="1"/>
    <col min="2" max="2" width="31.59765625" style="1" customWidth="1"/>
    <col min="3" max="3" width="17.19921875" style="1" customWidth="1"/>
    <col min="4" max="4" width="14.5" style="1" customWidth="1"/>
    <col min="5" max="5" width="17" style="2" customWidth="1"/>
    <col min="6" max="1024" width="10.59765625" customWidth="1"/>
    <col min="1025" max="1025" width="9" customWidth="1"/>
  </cols>
  <sheetData>
    <row r="2" spans="1:5" ht="20.399999999999999" x14ac:dyDescent="0.35">
      <c r="A2" s="3" t="s">
        <v>41</v>
      </c>
      <c r="B2" s="3"/>
    </row>
    <row r="4" spans="1:5" x14ac:dyDescent="0.3">
      <c r="A4" s="22" t="s">
        <v>0</v>
      </c>
      <c r="B4" s="23"/>
      <c r="C4" s="19" t="s">
        <v>1</v>
      </c>
      <c r="D4" s="4" t="s">
        <v>2</v>
      </c>
      <c r="E4" s="5" t="s">
        <v>3</v>
      </c>
    </row>
    <row r="5" spans="1:5" x14ac:dyDescent="0.3">
      <c r="A5" s="24"/>
      <c r="B5" s="25"/>
      <c r="C5" s="20" t="s">
        <v>4</v>
      </c>
      <c r="D5" s="7">
        <v>43465</v>
      </c>
      <c r="E5" s="6" t="s">
        <v>42</v>
      </c>
    </row>
    <row r="6" spans="1:5" x14ac:dyDescent="0.3">
      <c r="A6" s="6"/>
      <c r="B6" s="21" t="s">
        <v>5</v>
      </c>
      <c r="C6" s="9">
        <f>SUM(C7:C9)</f>
        <v>1440830</v>
      </c>
      <c r="D6" s="9">
        <f>SUM(D7:D9)</f>
        <v>1673485</v>
      </c>
      <c r="E6" s="9">
        <f>SUM(E7:E9)</f>
        <v>1671000</v>
      </c>
    </row>
    <row r="7" spans="1:5" x14ac:dyDescent="0.3">
      <c r="A7" s="10"/>
      <c r="B7" s="11" t="s">
        <v>6</v>
      </c>
      <c r="C7" s="12">
        <v>660830</v>
      </c>
      <c r="D7" s="12">
        <v>741048</v>
      </c>
      <c r="E7" s="12">
        <v>740000</v>
      </c>
    </row>
    <row r="8" spans="1:5" x14ac:dyDescent="0.3">
      <c r="A8" s="10"/>
      <c r="B8" s="11" t="s">
        <v>7</v>
      </c>
      <c r="C8" s="12">
        <v>650000</v>
      </c>
      <c r="D8" s="12">
        <v>786147</v>
      </c>
      <c r="E8" s="12">
        <v>785000</v>
      </c>
    </row>
    <row r="9" spans="1:5" x14ac:dyDescent="0.3">
      <c r="A9" s="10"/>
      <c r="B9" s="11" t="s">
        <v>8</v>
      </c>
      <c r="C9" s="12">
        <v>130000</v>
      </c>
      <c r="D9" s="12">
        <v>146290</v>
      </c>
      <c r="E9" s="12">
        <v>146000</v>
      </c>
    </row>
    <row r="10" spans="1:5" x14ac:dyDescent="0.3">
      <c r="A10" s="10"/>
      <c r="B10" s="11"/>
      <c r="C10" s="12"/>
      <c r="D10" s="12"/>
      <c r="E10" s="12"/>
    </row>
    <row r="11" spans="1:5" s="14" customFormat="1" x14ac:dyDescent="0.3">
      <c r="A11" s="13"/>
      <c r="B11" s="8" t="s">
        <v>9</v>
      </c>
      <c r="C11" s="9">
        <v>14500</v>
      </c>
      <c r="D11" s="9">
        <f>SUM(D12)</f>
        <v>17206</v>
      </c>
      <c r="E11" s="9">
        <f>SUM(E12)</f>
        <v>17000</v>
      </c>
    </row>
    <row r="12" spans="1:5" x14ac:dyDescent="0.3">
      <c r="A12" s="10"/>
      <c r="B12" s="11" t="s">
        <v>10</v>
      </c>
      <c r="C12" s="12">
        <v>14500</v>
      </c>
      <c r="D12" s="12">
        <v>17206</v>
      </c>
      <c r="E12" s="12">
        <v>17000</v>
      </c>
    </row>
    <row r="13" spans="1:5" x14ac:dyDescent="0.3">
      <c r="A13" s="10"/>
      <c r="B13" s="11"/>
      <c r="C13" s="12"/>
      <c r="D13" s="12"/>
      <c r="E13" s="12"/>
    </row>
    <row r="14" spans="1:5" x14ac:dyDescent="0.3">
      <c r="A14" s="10"/>
      <c r="B14" s="8" t="s">
        <v>11</v>
      </c>
      <c r="C14" s="9">
        <f>SUM(C15:C21)</f>
        <v>442269</v>
      </c>
      <c r="D14" s="9">
        <f>SUM(D15:D21)</f>
        <v>442644</v>
      </c>
      <c r="E14" s="9">
        <f>SUM(E15:E21)</f>
        <v>115000</v>
      </c>
    </row>
    <row r="15" spans="1:5" x14ac:dyDescent="0.3">
      <c r="A15" s="10"/>
      <c r="B15" s="11" t="s">
        <v>45</v>
      </c>
      <c r="C15" s="12">
        <v>48272</v>
      </c>
      <c r="D15" s="12">
        <v>48272</v>
      </c>
      <c r="E15" s="12">
        <v>0</v>
      </c>
    </row>
    <row r="16" spans="1:5" x14ac:dyDescent="0.3">
      <c r="A16" s="10"/>
      <c r="B16" s="11" t="s">
        <v>12</v>
      </c>
      <c r="C16" s="12">
        <v>50000</v>
      </c>
      <c r="D16" s="12">
        <v>47575</v>
      </c>
      <c r="E16" s="12">
        <v>45000</v>
      </c>
    </row>
    <row r="17" spans="1:5" x14ac:dyDescent="0.3">
      <c r="A17" s="10"/>
      <c r="B17" s="11" t="s">
        <v>13</v>
      </c>
      <c r="C17" s="12">
        <v>27000</v>
      </c>
      <c r="D17" s="12">
        <v>23400</v>
      </c>
      <c r="E17" s="12">
        <v>20000</v>
      </c>
    </row>
    <row r="18" spans="1:5" x14ac:dyDescent="0.3">
      <c r="A18" s="10"/>
      <c r="B18" s="11" t="s">
        <v>14</v>
      </c>
      <c r="C18" s="12">
        <v>10000</v>
      </c>
      <c r="D18" s="12">
        <v>10184</v>
      </c>
      <c r="E18" s="12">
        <v>10000</v>
      </c>
    </row>
    <row r="19" spans="1:5" x14ac:dyDescent="0.3">
      <c r="A19" s="10"/>
      <c r="B19" s="11" t="s">
        <v>15</v>
      </c>
      <c r="C19" s="12">
        <v>40000</v>
      </c>
      <c r="D19" s="12">
        <v>47824</v>
      </c>
      <c r="E19" s="12">
        <v>10000</v>
      </c>
    </row>
    <row r="20" spans="1:5" x14ac:dyDescent="0.3">
      <c r="A20" s="10"/>
      <c r="B20" s="11" t="s">
        <v>16</v>
      </c>
      <c r="C20" s="12">
        <v>30000</v>
      </c>
      <c r="D20" s="12">
        <v>28392</v>
      </c>
      <c r="E20" s="12">
        <v>30000</v>
      </c>
    </row>
    <row r="21" spans="1:5" x14ac:dyDescent="0.3">
      <c r="A21" s="10"/>
      <c r="B21" s="11" t="s">
        <v>46</v>
      </c>
      <c r="C21" s="12">
        <v>236997</v>
      </c>
      <c r="D21" s="12">
        <v>236997</v>
      </c>
      <c r="E21" s="12">
        <v>0</v>
      </c>
    </row>
    <row r="22" spans="1:5" x14ac:dyDescent="0.3">
      <c r="A22" s="10"/>
      <c r="B22" s="11" t="s">
        <v>17</v>
      </c>
      <c r="C22" s="12"/>
      <c r="D22" s="12"/>
      <c r="E22" s="12"/>
    </row>
    <row r="23" spans="1:5" x14ac:dyDescent="0.3">
      <c r="A23" s="10"/>
      <c r="B23" s="8" t="s">
        <v>18</v>
      </c>
      <c r="C23" s="9">
        <f>SUM(C24:C27)</f>
        <v>877900</v>
      </c>
      <c r="D23" s="9">
        <f>SUM(D24:D27)</f>
        <v>877900</v>
      </c>
      <c r="E23" s="9">
        <f>SUM(E24:E27)</f>
        <v>65400</v>
      </c>
    </row>
    <row r="24" spans="1:5" x14ac:dyDescent="0.3">
      <c r="A24" s="10"/>
      <c r="B24" s="11" t="s">
        <v>19</v>
      </c>
      <c r="C24" s="12">
        <v>67000</v>
      </c>
      <c r="D24" s="12">
        <v>67000</v>
      </c>
      <c r="E24" s="12">
        <v>0</v>
      </c>
    </row>
    <row r="25" spans="1:5" x14ac:dyDescent="0.3">
      <c r="A25" s="10"/>
      <c r="B25" s="11" t="s">
        <v>20</v>
      </c>
      <c r="C25" s="12">
        <v>60900</v>
      </c>
      <c r="D25" s="12">
        <v>60900</v>
      </c>
      <c r="E25" s="12">
        <v>65400</v>
      </c>
    </row>
    <row r="26" spans="1:5" x14ac:dyDescent="0.3">
      <c r="A26" s="10"/>
      <c r="B26" s="11" t="s">
        <v>43</v>
      </c>
      <c r="C26" s="12">
        <v>450000</v>
      </c>
      <c r="D26" s="12">
        <v>450000</v>
      </c>
      <c r="E26" s="12">
        <v>0</v>
      </c>
    </row>
    <row r="27" spans="1:5" x14ac:dyDescent="0.3">
      <c r="A27" s="10"/>
      <c r="B27" s="11" t="s">
        <v>44</v>
      </c>
      <c r="C27" s="12">
        <v>300000</v>
      </c>
      <c r="D27" s="12">
        <v>300000</v>
      </c>
      <c r="E27" s="12">
        <v>0</v>
      </c>
    </row>
    <row r="28" spans="1:5" x14ac:dyDescent="0.3">
      <c r="A28" s="13" t="s">
        <v>0</v>
      </c>
      <c r="B28" s="8"/>
      <c r="C28" s="9"/>
      <c r="D28" s="9"/>
      <c r="E28" s="9"/>
    </row>
    <row r="29" spans="1:5" x14ac:dyDescent="0.3">
      <c r="A29" s="13" t="s">
        <v>21</v>
      </c>
      <c r="B29" s="13"/>
      <c r="C29" s="9">
        <f>SUM(C6+C11+C14+C23)</f>
        <v>2775499</v>
      </c>
      <c r="D29" s="9">
        <f>SUM(D6+D11+D14+D23)</f>
        <v>3011235</v>
      </c>
      <c r="E29" s="9">
        <f>SUM(E6+E11+E14+E23)</f>
        <v>1868400</v>
      </c>
    </row>
    <row r="30" spans="1:5" x14ac:dyDescent="0.3">
      <c r="A30" s="17"/>
      <c r="B30" s="17"/>
      <c r="C30" s="18"/>
      <c r="D30" s="18"/>
      <c r="E30" s="18"/>
    </row>
    <row r="31" spans="1:5" x14ac:dyDescent="0.3">
      <c r="A31" s="17"/>
      <c r="B31" s="17"/>
      <c r="C31" s="18"/>
      <c r="D31" s="18"/>
      <c r="E31" s="18"/>
    </row>
    <row r="32" spans="1:5" x14ac:dyDescent="0.3">
      <c r="A32" s="17"/>
      <c r="B32" s="17"/>
      <c r="C32" s="18"/>
      <c r="D32" s="18"/>
      <c r="E32" s="18"/>
    </row>
    <row r="33" spans="1:5" x14ac:dyDescent="0.3">
      <c r="A33" s="17"/>
      <c r="B33" s="17"/>
      <c r="C33" s="18"/>
      <c r="D33" s="18"/>
      <c r="E33" s="18"/>
    </row>
    <row r="34" spans="1:5" x14ac:dyDescent="0.3">
      <c r="A34" s="17"/>
      <c r="B34" s="17"/>
      <c r="C34" s="18"/>
      <c r="D34" s="18"/>
      <c r="E34" s="18"/>
    </row>
    <row r="35" spans="1:5" x14ac:dyDescent="0.3">
      <c r="A35" s="17"/>
      <c r="B35" s="17"/>
      <c r="C35" s="18"/>
      <c r="D35" s="18"/>
      <c r="E35" s="18"/>
    </row>
    <row r="36" spans="1:5" x14ac:dyDescent="0.3">
      <c r="A36" s="17"/>
      <c r="B36" s="17"/>
      <c r="C36" s="18"/>
      <c r="D36" s="18"/>
      <c r="E36" s="18"/>
    </row>
    <row r="37" spans="1:5" x14ac:dyDescent="0.3">
      <c r="A37" s="17"/>
      <c r="B37" s="17"/>
      <c r="C37" s="18"/>
      <c r="D37" s="18"/>
      <c r="E37" s="18"/>
    </row>
    <row r="38" spans="1:5" x14ac:dyDescent="0.3">
      <c r="A38" s="17"/>
      <c r="B38" s="17"/>
      <c r="C38" s="18"/>
      <c r="D38" s="18"/>
      <c r="E38" s="18"/>
    </row>
    <row r="39" spans="1:5" x14ac:dyDescent="0.3">
      <c r="A39" s="17"/>
      <c r="B39" s="17"/>
      <c r="C39" s="18"/>
      <c r="D39" s="18"/>
      <c r="E39" s="18"/>
    </row>
    <row r="40" spans="1:5" x14ac:dyDescent="0.3">
      <c r="A40" s="17"/>
      <c r="B40" s="17"/>
      <c r="C40" s="18"/>
      <c r="D40" s="18"/>
      <c r="E40" s="18"/>
    </row>
    <row r="41" spans="1:5" x14ac:dyDescent="0.3">
      <c r="A41" s="17"/>
      <c r="B41" s="17"/>
      <c r="C41" s="18"/>
      <c r="D41" s="18"/>
      <c r="E41" s="18"/>
    </row>
    <row r="42" spans="1:5" x14ac:dyDescent="0.3">
      <c r="A42" s="17"/>
      <c r="B42" s="17"/>
      <c r="C42" s="18"/>
      <c r="D42" s="18"/>
      <c r="E42" s="18"/>
    </row>
    <row r="43" spans="1:5" x14ac:dyDescent="0.3">
      <c r="A43" s="17"/>
      <c r="B43" s="17"/>
      <c r="C43" s="18"/>
      <c r="D43" s="18"/>
      <c r="E43" s="18"/>
    </row>
    <row r="44" spans="1:5" x14ac:dyDescent="0.3">
      <c r="A44" s="17"/>
      <c r="B44" s="17"/>
      <c r="C44" s="18"/>
      <c r="D44" s="18"/>
      <c r="E44" s="18"/>
    </row>
    <row r="45" spans="1:5" x14ac:dyDescent="0.3">
      <c r="A45" s="17"/>
      <c r="B45" s="17"/>
      <c r="C45" s="18"/>
      <c r="D45" s="18"/>
      <c r="E45" s="18"/>
    </row>
    <row r="46" spans="1:5" x14ac:dyDescent="0.3">
      <c r="A46" s="17"/>
      <c r="B46" s="17"/>
      <c r="C46" s="18"/>
      <c r="D46" s="18"/>
      <c r="E46" s="18"/>
    </row>
    <row r="47" spans="1:5" x14ac:dyDescent="0.3">
      <c r="A47" s="17"/>
      <c r="B47" s="17"/>
      <c r="C47" s="18"/>
      <c r="D47" s="18"/>
      <c r="E47" s="18"/>
    </row>
    <row r="48" spans="1:5" x14ac:dyDescent="0.3">
      <c r="E48" s="15"/>
    </row>
    <row r="49" spans="1:5" x14ac:dyDescent="0.3">
      <c r="A49" s="13" t="s">
        <v>22</v>
      </c>
      <c r="B49" s="13" t="s">
        <v>23</v>
      </c>
      <c r="C49" s="9">
        <f>SUM(C50:C67)</f>
        <v>1805212</v>
      </c>
      <c r="D49" s="9">
        <f>SUM(D50:D67)</f>
        <v>1756884</v>
      </c>
      <c r="E49" s="9">
        <f>SUM(E50:E67)</f>
        <v>2388400</v>
      </c>
    </row>
    <row r="50" spans="1:5" x14ac:dyDescent="0.3">
      <c r="A50" s="10"/>
      <c r="B50" s="10" t="s">
        <v>52</v>
      </c>
      <c r="C50" s="12">
        <v>200000</v>
      </c>
      <c r="D50" s="12">
        <v>327477</v>
      </c>
      <c r="E50" s="12">
        <v>300000</v>
      </c>
    </row>
    <row r="51" spans="1:5" x14ac:dyDescent="0.3">
      <c r="A51" s="10"/>
      <c r="B51" s="10" t="s">
        <v>47</v>
      </c>
      <c r="C51" s="12">
        <v>10000</v>
      </c>
      <c r="D51" s="12">
        <v>9720</v>
      </c>
      <c r="E51" s="12">
        <v>10000</v>
      </c>
    </row>
    <row r="52" spans="1:5" x14ac:dyDescent="0.3">
      <c r="A52" s="10"/>
      <c r="B52" s="10" t="s">
        <v>24</v>
      </c>
      <c r="C52" s="12">
        <v>12000</v>
      </c>
      <c r="D52" s="12">
        <v>41001</v>
      </c>
      <c r="E52" s="12">
        <v>200000</v>
      </c>
    </row>
    <row r="53" spans="1:5" x14ac:dyDescent="0.3">
      <c r="A53" s="10"/>
      <c r="B53" s="10" t="s">
        <v>53</v>
      </c>
      <c r="C53" s="12">
        <v>112300</v>
      </c>
      <c r="D53" s="12">
        <v>114663</v>
      </c>
      <c r="E53" s="12">
        <v>130000</v>
      </c>
    </row>
    <row r="54" spans="1:5" x14ac:dyDescent="0.3">
      <c r="A54" s="10"/>
      <c r="B54" s="10" t="s">
        <v>25</v>
      </c>
      <c r="C54" s="12">
        <v>88272</v>
      </c>
      <c r="D54" s="12">
        <v>68961</v>
      </c>
      <c r="E54" s="12">
        <v>0</v>
      </c>
    </row>
    <row r="55" spans="1:5" x14ac:dyDescent="0.3">
      <c r="A55" s="10"/>
      <c r="B55" s="10" t="s">
        <v>14</v>
      </c>
      <c r="C55" s="12">
        <v>114620</v>
      </c>
      <c r="D55" s="12">
        <v>4620</v>
      </c>
      <c r="E55" s="12">
        <v>210000</v>
      </c>
    </row>
    <row r="56" spans="1:5" x14ac:dyDescent="0.3">
      <c r="A56" s="10"/>
      <c r="B56" s="10" t="s">
        <v>26</v>
      </c>
      <c r="C56" s="12">
        <v>100000</v>
      </c>
      <c r="D56" s="12">
        <v>26367</v>
      </c>
      <c r="E56" s="12">
        <v>130000</v>
      </c>
    </row>
    <row r="57" spans="1:5" x14ac:dyDescent="0.3">
      <c r="A57" s="10"/>
      <c r="B57" s="10" t="s">
        <v>15</v>
      </c>
      <c r="C57" s="12">
        <v>120000</v>
      </c>
      <c r="D57" s="12">
        <v>557</v>
      </c>
      <c r="E57" s="12">
        <v>160000</v>
      </c>
    </row>
    <row r="58" spans="1:5" x14ac:dyDescent="0.3">
      <c r="A58" s="10"/>
      <c r="B58" s="10" t="s">
        <v>16</v>
      </c>
      <c r="C58" s="12">
        <v>100000</v>
      </c>
      <c r="D58" s="12">
        <v>157832</v>
      </c>
      <c r="E58" s="12">
        <v>100000</v>
      </c>
    </row>
    <row r="59" spans="1:5" x14ac:dyDescent="0.3">
      <c r="A59" s="10"/>
      <c r="B59" s="10" t="s">
        <v>27</v>
      </c>
      <c r="C59" s="12">
        <v>100000</v>
      </c>
      <c r="D59" s="12">
        <v>113822</v>
      </c>
      <c r="E59" s="12">
        <v>253951</v>
      </c>
    </row>
    <row r="60" spans="1:5" x14ac:dyDescent="0.3">
      <c r="A60" s="10"/>
      <c r="B60" s="10" t="s">
        <v>28</v>
      </c>
      <c r="C60" s="12">
        <v>53000</v>
      </c>
      <c r="D60" s="12">
        <v>31530</v>
      </c>
      <c r="E60" s="12">
        <v>220000</v>
      </c>
    </row>
    <row r="61" spans="1:5" x14ac:dyDescent="0.3">
      <c r="A61" s="10"/>
      <c r="B61" s="10" t="s">
        <v>48</v>
      </c>
      <c r="C61" s="12">
        <v>187000</v>
      </c>
      <c r="D61" s="12">
        <v>203354</v>
      </c>
      <c r="E61" s="12">
        <v>221000</v>
      </c>
    </row>
    <row r="62" spans="1:5" x14ac:dyDescent="0.3">
      <c r="A62" s="10"/>
      <c r="B62" s="10" t="s">
        <v>49</v>
      </c>
      <c r="C62" s="12">
        <v>45000</v>
      </c>
      <c r="D62" s="12">
        <v>21335</v>
      </c>
      <c r="E62" s="12">
        <v>0</v>
      </c>
    </row>
    <row r="63" spans="1:5" x14ac:dyDescent="0.3">
      <c r="A63" s="10"/>
      <c r="B63" s="10" t="s">
        <v>50</v>
      </c>
      <c r="C63" s="12">
        <v>22000</v>
      </c>
      <c r="D63" s="12">
        <v>12751</v>
      </c>
      <c r="E63" s="12">
        <v>0</v>
      </c>
    </row>
    <row r="64" spans="1:5" x14ac:dyDescent="0.3">
      <c r="A64" s="10"/>
      <c r="B64" s="10" t="s">
        <v>29</v>
      </c>
      <c r="C64" s="12">
        <v>299900</v>
      </c>
      <c r="D64" s="12">
        <v>381746</v>
      </c>
      <c r="E64" s="12">
        <v>400000</v>
      </c>
    </row>
    <row r="65" spans="1:5" x14ac:dyDescent="0.3">
      <c r="A65" s="10"/>
      <c r="B65" s="10" t="s">
        <v>30</v>
      </c>
      <c r="C65" s="12">
        <v>10830</v>
      </c>
      <c r="D65" s="12">
        <v>10830</v>
      </c>
      <c r="E65" s="12">
        <v>20000</v>
      </c>
    </row>
    <row r="66" spans="1:5" x14ac:dyDescent="0.3">
      <c r="A66" s="10"/>
      <c r="B66" s="10" t="s">
        <v>31</v>
      </c>
      <c r="C66" s="12">
        <v>3300</v>
      </c>
      <c r="D66" s="12">
        <v>3328</v>
      </c>
      <c r="E66" s="12">
        <v>33449</v>
      </c>
    </row>
    <row r="67" spans="1:5" x14ac:dyDescent="0.3">
      <c r="A67" s="10"/>
      <c r="B67" s="10" t="s">
        <v>32</v>
      </c>
      <c r="C67" s="12">
        <v>226990</v>
      </c>
      <c r="D67" s="12">
        <v>226990</v>
      </c>
      <c r="E67" s="12">
        <v>0</v>
      </c>
    </row>
    <row r="68" spans="1:5" x14ac:dyDescent="0.3">
      <c r="A68" s="10"/>
      <c r="B68" s="10"/>
      <c r="C68" s="12"/>
      <c r="D68" s="12"/>
      <c r="E68" s="12"/>
    </row>
    <row r="69" spans="1:5" x14ac:dyDescent="0.3">
      <c r="A69" s="10"/>
      <c r="B69" s="13" t="s">
        <v>33</v>
      </c>
      <c r="C69" s="9">
        <f>SUM(C70:C71)</f>
        <v>1293010</v>
      </c>
      <c r="D69" s="9">
        <f>SUM(D70:D71)</f>
        <v>1423766</v>
      </c>
      <c r="E69" s="9">
        <f>SUM(E70:E71)</f>
        <v>642000</v>
      </c>
    </row>
    <row r="70" spans="1:5" x14ac:dyDescent="0.3">
      <c r="A70" s="10"/>
      <c r="B70" s="10" t="s">
        <v>12</v>
      </c>
      <c r="C70" s="12">
        <v>393010</v>
      </c>
      <c r="D70" s="12">
        <v>334836</v>
      </c>
      <c r="E70" s="12">
        <v>412000</v>
      </c>
    </row>
    <row r="71" spans="1:5" x14ac:dyDescent="0.3">
      <c r="A71" s="10"/>
      <c r="B71" s="10" t="s">
        <v>51</v>
      </c>
      <c r="C71" s="12">
        <v>900000</v>
      </c>
      <c r="D71" s="12">
        <v>1088930</v>
      </c>
      <c r="E71" s="12">
        <v>230000</v>
      </c>
    </row>
    <row r="72" spans="1:5" x14ac:dyDescent="0.3">
      <c r="A72" s="26" t="s">
        <v>34</v>
      </c>
      <c r="B72" s="26"/>
      <c r="C72" s="9">
        <f>SUM(C49+C69)</f>
        <v>3098222</v>
      </c>
      <c r="D72" s="9">
        <f>SUM(D49+D69)</f>
        <v>3180650</v>
      </c>
      <c r="E72" s="9">
        <f>SUM(E49+E69)</f>
        <v>3030400</v>
      </c>
    </row>
    <row r="73" spans="1:5" x14ac:dyDescent="0.3">
      <c r="A73" s="10"/>
      <c r="B73" s="10"/>
      <c r="C73" s="12"/>
      <c r="D73" s="12"/>
      <c r="E73" s="12"/>
    </row>
    <row r="74" spans="1:5" x14ac:dyDescent="0.3">
      <c r="A74" s="13" t="s">
        <v>35</v>
      </c>
      <c r="B74" s="13" t="s">
        <v>36</v>
      </c>
      <c r="C74" s="9">
        <v>1300000</v>
      </c>
      <c r="D74" s="9">
        <f>SUM(D72-D29)</f>
        <v>169415</v>
      </c>
      <c r="E74" s="9">
        <f>SUM(E72-E29)</f>
        <v>1162000</v>
      </c>
    </row>
    <row r="75" spans="1:5" x14ac:dyDescent="0.3">
      <c r="A75" s="10"/>
      <c r="B75" s="10"/>
      <c r="C75" s="10"/>
      <c r="D75" s="10"/>
      <c r="E75" s="9"/>
    </row>
    <row r="76" spans="1:5" x14ac:dyDescent="0.3">
      <c r="A76" s="27" t="s">
        <v>37</v>
      </c>
      <c r="B76" s="27"/>
      <c r="C76" s="9">
        <v>1300000</v>
      </c>
      <c r="D76" s="9">
        <v>169415</v>
      </c>
      <c r="E76" s="9">
        <v>1162000</v>
      </c>
    </row>
    <row r="79" spans="1:5" x14ac:dyDescent="0.3">
      <c r="B79" t="s">
        <v>38</v>
      </c>
    </row>
    <row r="81" spans="2:3" x14ac:dyDescent="0.3">
      <c r="B81" t="s">
        <v>39</v>
      </c>
    </row>
    <row r="83" spans="2:3" x14ac:dyDescent="0.3">
      <c r="B83" t="s">
        <v>40</v>
      </c>
      <c r="C83" s="16"/>
    </row>
  </sheetData>
  <mergeCells count="2">
    <mergeCell ref="A72:B72"/>
    <mergeCell ref="A76:B76"/>
  </mergeCells>
  <pageMargins left="0.17007874015748004" right="0.18464566929133902" top="0.30118110236220474" bottom="0.65354330708661412" header="0.20275590551181102" footer="0.25984251968503902"/>
  <pageSetup paperSize="9" orientation="portrait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Roztoky</dc:creator>
  <cp:lastModifiedBy>HP</cp:lastModifiedBy>
  <cp:revision>2</cp:revision>
  <cp:lastPrinted>2019-01-23T16:53:43Z</cp:lastPrinted>
  <dcterms:created xsi:type="dcterms:W3CDTF">2018-01-22T17:27:09Z</dcterms:created>
  <dcterms:modified xsi:type="dcterms:W3CDTF">2019-01-23T18:58:28Z</dcterms:modified>
</cp:coreProperties>
</file>